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9120" activeTab="0"/>
  </bookViews>
  <sheets>
    <sheet name="КШ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<sst xmlns="http://schemas.openxmlformats.org/spreadsheetml/2006/main" count="28" uniqueCount="17">
  <si>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K</t>
  </si>
  <si>
    <t>C</t>
  </si>
  <si>
    <t>ENR ,dB (enter)</t>
  </si>
  <si>
    <t>Y , dB  (enter)</t>
  </si>
  <si>
    <t>Tcold (cold)</t>
  </si>
  <si>
    <t>db</t>
  </si>
  <si>
    <t xml:space="preserve">input T (C) degr </t>
  </si>
  <si>
    <t>F Noise Factor =</t>
  </si>
  <si>
    <t>F Noise Figure (dB) =</t>
  </si>
  <si>
    <t>NF(К) (result) =</t>
  </si>
  <si>
    <t>Thot (hot)</t>
  </si>
  <si>
    <t>Y-Factor</t>
  </si>
  <si>
    <t>RA3WDK (2010)  v4</t>
  </si>
  <si>
    <t xml:space="preserve"> Noise Figure Calculator</t>
  </si>
  <si>
    <t>F Noise Figure</t>
  </si>
  <si>
    <t>Thot, K (enter)</t>
  </si>
  <si>
    <t>Tcold, K (enter)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</si>
</sst>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3">
    <font>
      <sz val="10"/>
      <name val="Arial Cyr"/>
      <family val="0"/>
    </font>
    <font>
      <sz val="10"/>
      <name val="Symbol"/>
      <family val="1"/>
    </font>
    <font>
      <sz val="14"/>
      <name val="Arial Cyr"/>
      <family val="0"/>
    </font>
    <font>
      <sz val="12"/>
      <name val="Arial Cyr"/>
      <family val="0"/>
    </font>
    <font>
      <b/>
      <sz val="10"/>
      <name val="Arial"/>
      <family val="2"/>
    </font>
    <font>
      <sz val="10"/>
      <color indexed="10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3"/>
      <name val="Arial Cyr"/>
      <family val="2"/>
    </font>
    <font>
      <b/>
      <sz val="10"/>
      <name val="Arial Cyr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2" fontId="4" fillId="2" borderId="0" xfId="0" applyNumberFormat="1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/>
      <protection/>
    </xf>
    <xf numFmtId="2" fontId="0" fillId="2" borderId="0" xfId="0" applyNumberFormat="1" applyFill="1" applyAlignment="1">
      <alignment horizontal="left"/>
    </xf>
    <xf numFmtId="0" fontId="5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3" borderId="1" xfId="0" applyFont="1" applyFill="1" applyBorder="1" applyAlignment="1">
      <alignment/>
    </xf>
    <xf numFmtId="2" fontId="0" fillId="4" borderId="2" xfId="0" applyNumberFormat="1" applyFill="1" applyBorder="1" applyAlignment="1" applyProtection="1">
      <alignment horizontal="center"/>
      <protection locked="0"/>
    </xf>
    <xf numFmtId="2" fontId="4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hidden="1"/>
    </xf>
    <xf numFmtId="0" fontId="0" fillId="4" borderId="2" xfId="0" applyFill="1" applyBorder="1" applyAlignment="1" applyProtection="1">
      <alignment/>
      <protection locked="0"/>
    </xf>
    <xf numFmtId="0" fontId="0" fillId="5" borderId="1" xfId="0" applyFont="1" applyFill="1" applyBorder="1" applyAlignment="1">
      <alignment/>
    </xf>
    <xf numFmtId="1" fontId="0" fillId="3" borderId="3" xfId="0" applyNumberFormat="1" applyFont="1" applyFill="1" applyBorder="1" applyAlignment="1" applyProtection="1">
      <alignment/>
      <protection hidden="1"/>
    </xf>
    <xf numFmtId="164" fontId="0" fillId="3" borderId="4" xfId="0" applyNumberFormat="1" applyFont="1" applyFill="1" applyBorder="1" applyAlignment="1" applyProtection="1">
      <alignment/>
      <protection hidden="1"/>
    </xf>
    <xf numFmtId="2" fontId="0" fillId="3" borderId="5" xfId="0" applyNumberFormat="1" applyFont="1" applyFill="1" applyBorder="1" applyAlignment="1" applyProtection="1">
      <alignment/>
      <protection hidden="1"/>
    </xf>
    <xf numFmtId="2" fontId="0" fillId="3" borderId="4" xfId="0" applyNumberFormat="1" applyFont="1" applyFill="1" applyBorder="1" applyAlignment="1" applyProtection="1">
      <alignment/>
      <protection hidden="1"/>
    </xf>
    <xf numFmtId="2" fontId="3" fillId="3" borderId="6" xfId="0" applyNumberFormat="1" applyFont="1" applyFill="1" applyBorder="1" applyAlignment="1" applyProtection="1">
      <alignment/>
      <protection hidden="1"/>
    </xf>
    <xf numFmtId="0" fontId="10" fillId="2" borderId="1" xfId="0" applyFont="1" applyFill="1" applyBorder="1" applyAlignment="1">
      <alignment/>
    </xf>
    <xf numFmtId="2" fontId="12" fillId="4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2" fontId="4" fillId="2" borderId="0" xfId="0" applyNumberFormat="1" applyFont="1" applyFill="1" applyBorder="1" applyAlignment="1" applyProtection="1">
      <alignment horizontal="left"/>
      <protection hidden="1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/>
    </xf>
    <xf numFmtId="166" fontId="0" fillId="3" borderId="7" xfId="0" applyNumberFormat="1" applyFont="1" applyFill="1" applyBorder="1" applyAlignment="1" applyProtection="1">
      <alignment/>
      <protection hidden="1"/>
    </xf>
    <xf numFmtId="0" fontId="0" fillId="5" borderId="1" xfId="0" applyFont="1" applyFill="1" applyBorder="1" applyAlignment="1">
      <alignment/>
    </xf>
    <xf numFmtId="2" fontId="0" fillId="6" borderId="2" xfId="0" applyNumberFormat="1" applyFont="1" applyFill="1" applyBorder="1" applyAlignment="1">
      <alignment/>
    </xf>
    <xf numFmtId="2" fontId="0" fillId="6" borderId="2" xfId="0" applyNumberFormat="1" applyFont="1" applyFill="1" applyBorder="1" applyAlignment="1" applyProtection="1">
      <alignment/>
      <protection hidden="1"/>
    </xf>
    <xf numFmtId="0" fontId="8" fillId="4" borderId="3" xfId="0" applyFont="1" applyFill="1" applyBorder="1" applyAlignment="1" applyProtection="1">
      <alignment/>
      <protection hidden="1"/>
    </xf>
    <xf numFmtId="0" fontId="0" fillId="3" borderId="8" xfId="0" applyFill="1" applyBorder="1" applyAlignment="1" applyProtection="1">
      <alignment/>
      <protection hidden="1"/>
    </xf>
    <xf numFmtId="0" fontId="9" fillId="4" borderId="4" xfId="0" applyFont="1" applyFill="1" applyBorder="1" applyAlignment="1" applyProtection="1">
      <alignment/>
      <protection hidden="1"/>
    </xf>
    <xf numFmtId="0" fontId="0" fillId="3" borderId="9" xfId="0" applyFill="1" applyBorder="1" applyAlignment="1" applyProtection="1">
      <alignment/>
      <protection hidden="1"/>
    </xf>
    <xf numFmtId="0" fontId="3" fillId="5" borderId="4" xfId="0" applyFont="1" applyFill="1" applyBorder="1" applyAlignment="1" applyProtection="1">
      <alignment/>
      <protection hidden="1"/>
    </xf>
    <xf numFmtId="0" fontId="0" fillId="3" borderId="10" xfId="0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alignment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8" fillId="3" borderId="1" xfId="0" applyFont="1" applyFill="1" applyBorder="1" applyAlignment="1" applyProtection="1">
      <alignment/>
      <protection/>
    </xf>
    <xf numFmtId="2" fontId="4" fillId="4" borderId="12" xfId="0" applyNumberFormat="1" applyFont="1" applyFill="1" applyBorder="1" applyAlignment="1" applyProtection="1">
      <alignment horizontal="center"/>
      <protection/>
    </xf>
    <xf numFmtId="0" fontId="8" fillId="3" borderId="13" xfId="0" applyFont="1" applyFill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16</xdr:row>
      <xdr:rowOff>133350</xdr:rowOff>
    </xdr:from>
    <xdr:to>
      <xdr:col>0</xdr:col>
      <xdr:colOff>990600</xdr:colOff>
      <xdr:row>16</xdr:row>
      <xdr:rowOff>133350</xdr:rowOff>
    </xdr:to>
    <xdr:sp>
      <xdr:nvSpPr>
        <xdr:cNvPr id="1" name="Line 6"/>
        <xdr:cNvSpPr>
          <a:spLocks/>
        </xdr:cNvSpPr>
      </xdr:nvSpPr>
      <xdr:spPr>
        <a:xfrm flipV="1">
          <a:off x="304800" y="32480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733425</xdr:colOff>
      <xdr:row>5</xdr:row>
      <xdr:rowOff>47625</xdr:rowOff>
    </xdr:from>
    <xdr:to>
      <xdr:col>3</xdr:col>
      <xdr:colOff>1133475</xdr:colOff>
      <xdr:row>8</xdr:row>
      <xdr:rowOff>19050</xdr:rowOff>
    </xdr:to>
    <xdr:sp>
      <xdr:nvSpPr>
        <xdr:cNvPr id="2" name="Line 33"/>
        <xdr:cNvSpPr>
          <a:spLocks/>
        </xdr:cNvSpPr>
      </xdr:nvSpPr>
      <xdr:spPr>
        <a:xfrm flipH="1" flipV="1">
          <a:off x="4733925" y="1200150"/>
          <a:ext cx="4000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25</xdr:row>
      <xdr:rowOff>123825</xdr:rowOff>
    </xdr:from>
    <xdr:to>
      <xdr:col>6</xdr:col>
      <xdr:colOff>466725</xdr:colOff>
      <xdr:row>38</xdr:row>
      <xdr:rowOff>0</xdr:rowOff>
    </xdr:to>
    <xdr:grpSp>
      <xdr:nvGrpSpPr>
        <xdr:cNvPr id="3" name="Group 95"/>
        <xdr:cNvGrpSpPr>
          <a:grpSpLocks/>
        </xdr:cNvGrpSpPr>
      </xdr:nvGrpSpPr>
      <xdr:grpSpPr>
        <a:xfrm>
          <a:off x="1771650" y="4724400"/>
          <a:ext cx="6362700" cy="2019300"/>
          <a:chOff x="162" y="496"/>
          <a:chExt cx="585" cy="212"/>
        </a:xfrm>
        <a:solidFill>
          <a:srgbClr val="FFFFFF"/>
        </a:solidFill>
      </xdr:grpSpPr>
      <xdr:sp>
        <xdr:nvSpPr>
          <xdr:cNvPr id="4" name="TextBox 40"/>
          <xdr:cNvSpPr txBox="1">
            <a:spLocks noChangeArrowheads="1"/>
          </xdr:cNvSpPr>
        </xdr:nvSpPr>
        <xdr:spPr>
          <a:xfrm>
            <a:off x="206" y="657"/>
            <a:ext cx="118" cy="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Noise source</a:t>
            </a: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  T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hot </a:t>
            </a: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</a:t>
            </a:r>
          </a:p>
        </xdr:txBody>
      </xdr:sp>
      <xdr:sp>
        <xdr:nvSpPr>
          <xdr:cNvPr id="5" name="Line 41"/>
          <xdr:cNvSpPr>
            <a:spLocks/>
          </xdr:cNvSpPr>
        </xdr:nvSpPr>
        <xdr:spPr>
          <a:xfrm flipH="1" flipV="1">
            <a:off x="381" y="668"/>
            <a:ext cx="9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42"/>
          <xdr:cNvSpPr>
            <a:spLocks/>
          </xdr:cNvSpPr>
        </xdr:nvSpPr>
        <xdr:spPr>
          <a:xfrm flipH="1" flipV="1">
            <a:off x="354" y="646"/>
            <a:ext cx="27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Line 46"/>
          <xdr:cNvSpPr>
            <a:spLocks/>
          </xdr:cNvSpPr>
        </xdr:nvSpPr>
        <xdr:spPr>
          <a:xfrm>
            <a:off x="325" y="678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51"/>
          <xdr:cNvSpPr>
            <a:spLocks/>
          </xdr:cNvSpPr>
        </xdr:nvSpPr>
        <xdr:spPr>
          <a:xfrm flipH="1">
            <a:off x="337" y="649"/>
            <a:ext cx="16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TextBox 54"/>
          <xdr:cNvSpPr txBox="1">
            <a:spLocks noChangeArrowheads="1"/>
          </xdr:cNvSpPr>
        </xdr:nvSpPr>
        <xdr:spPr>
          <a:xfrm>
            <a:off x="496" y="634"/>
            <a:ext cx="59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 LNA</a:t>
            </a:r>
          </a:p>
        </xdr:txBody>
      </xdr:sp>
      <xdr:sp>
        <xdr:nvSpPr>
          <xdr:cNvPr id="10" name="TextBox 55"/>
          <xdr:cNvSpPr txBox="1">
            <a:spLocks noChangeArrowheads="1"/>
          </xdr:cNvSpPr>
        </xdr:nvSpPr>
        <xdr:spPr>
          <a:xfrm>
            <a:off x="603" y="634"/>
            <a:ext cx="58" cy="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 </a:t>
            </a:r>
          </a:p>
        </xdr:txBody>
      </xdr:sp>
      <xdr:sp>
        <xdr:nvSpPr>
          <xdr:cNvPr id="11" name="Line 56"/>
          <xdr:cNvSpPr>
            <a:spLocks/>
          </xdr:cNvSpPr>
        </xdr:nvSpPr>
        <xdr:spPr>
          <a:xfrm flipV="1">
            <a:off x="555" y="667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Line 57"/>
          <xdr:cNvSpPr>
            <a:spLocks/>
          </xdr:cNvSpPr>
        </xdr:nvSpPr>
        <xdr:spPr>
          <a:xfrm>
            <a:off x="456" y="668"/>
            <a:ext cx="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Line 58"/>
          <xdr:cNvSpPr>
            <a:spLocks/>
          </xdr:cNvSpPr>
        </xdr:nvSpPr>
        <xdr:spPr>
          <a:xfrm>
            <a:off x="612" y="653"/>
            <a:ext cx="1" cy="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59"/>
          <xdr:cNvSpPr>
            <a:spLocks/>
          </xdr:cNvSpPr>
        </xdr:nvSpPr>
        <xdr:spPr>
          <a:xfrm>
            <a:off x="612" y="653"/>
            <a:ext cx="37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60"/>
          <xdr:cNvSpPr>
            <a:spLocks/>
          </xdr:cNvSpPr>
        </xdr:nvSpPr>
        <xdr:spPr>
          <a:xfrm flipV="1">
            <a:off x="612" y="670"/>
            <a:ext cx="37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Oval 61"/>
          <xdr:cNvSpPr>
            <a:spLocks/>
          </xdr:cNvSpPr>
        </xdr:nvSpPr>
        <xdr:spPr>
          <a:xfrm>
            <a:off x="701" y="650"/>
            <a:ext cx="46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7" name="Line 62"/>
          <xdr:cNvSpPr>
            <a:spLocks/>
          </xdr:cNvSpPr>
        </xdr:nvSpPr>
        <xdr:spPr>
          <a:xfrm flipV="1">
            <a:off x="722" y="663"/>
            <a:ext cx="16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63"/>
          <xdr:cNvSpPr>
            <a:spLocks/>
          </xdr:cNvSpPr>
        </xdr:nvSpPr>
        <xdr:spPr>
          <a:xfrm>
            <a:off x="706" y="663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64"/>
          <xdr:cNvSpPr>
            <a:spLocks/>
          </xdr:cNvSpPr>
        </xdr:nvSpPr>
        <xdr:spPr>
          <a:xfrm>
            <a:off x="722" y="660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65"/>
          <xdr:cNvSpPr>
            <a:spLocks/>
          </xdr:cNvSpPr>
        </xdr:nvSpPr>
        <xdr:spPr>
          <a:xfrm flipH="1">
            <a:off x="739" y="660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1" name="Line 66"/>
          <xdr:cNvSpPr>
            <a:spLocks/>
          </xdr:cNvSpPr>
        </xdr:nvSpPr>
        <xdr:spPr>
          <a:xfrm>
            <a:off x="661" y="667"/>
            <a:ext cx="3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2" name="Line 70"/>
          <xdr:cNvSpPr>
            <a:spLocks/>
          </xdr:cNvSpPr>
        </xdr:nvSpPr>
        <xdr:spPr>
          <a:xfrm>
            <a:off x="315" y="639"/>
            <a:ext cx="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3" name="Line 71"/>
          <xdr:cNvSpPr>
            <a:spLocks/>
          </xdr:cNvSpPr>
        </xdr:nvSpPr>
        <xdr:spPr>
          <a:xfrm flipH="1" flipV="1">
            <a:off x="167" y="575"/>
            <a:ext cx="148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Rectangle 72"/>
          <xdr:cNvSpPr>
            <a:spLocks/>
          </xdr:cNvSpPr>
        </xdr:nvSpPr>
        <xdr:spPr>
          <a:xfrm>
            <a:off x="167" y="525"/>
            <a:ext cx="78" cy="50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Line 73"/>
          <xdr:cNvSpPr>
            <a:spLocks/>
          </xdr:cNvSpPr>
        </xdr:nvSpPr>
        <xdr:spPr>
          <a:xfrm>
            <a:off x="167" y="525"/>
            <a:ext cx="148" cy="1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Line 74"/>
          <xdr:cNvSpPr>
            <a:spLocks/>
          </xdr:cNvSpPr>
        </xdr:nvSpPr>
        <xdr:spPr>
          <a:xfrm>
            <a:off x="245" y="525"/>
            <a:ext cx="78" cy="1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7" name="Line 75"/>
          <xdr:cNvSpPr>
            <a:spLocks/>
          </xdr:cNvSpPr>
        </xdr:nvSpPr>
        <xdr:spPr>
          <a:xfrm>
            <a:off x="245" y="575"/>
            <a:ext cx="79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Line 76"/>
          <xdr:cNvSpPr>
            <a:spLocks/>
          </xdr:cNvSpPr>
        </xdr:nvSpPr>
        <xdr:spPr>
          <a:xfrm>
            <a:off x="315" y="63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9" name="Line 77"/>
          <xdr:cNvSpPr>
            <a:spLocks/>
          </xdr:cNvSpPr>
        </xdr:nvSpPr>
        <xdr:spPr>
          <a:xfrm>
            <a:off x="315" y="633"/>
            <a:ext cx="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79"/>
          <xdr:cNvSpPr>
            <a:spLocks/>
          </xdr:cNvSpPr>
        </xdr:nvSpPr>
        <xdr:spPr>
          <a:xfrm>
            <a:off x="323" y="633"/>
            <a:ext cx="0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80"/>
          <xdr:cNvSpPr>
            <a:spLocks/>
          </xdr:cNvSpPr>
        </xdr:nvSpPr>
        <xdr:spPr>
          <a:xfrm>
            <a:off x="167" y="525"/>
            <a:ext cx="0" cy="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Line 81"/>
          <xdr:cNvSpPr>
            <a:spLocks/>
          </xdr:cNvSpPr>
        </xdr:nvSpPr>
        <xdr:spPr>
          <a:xfrm>
            <a:off x="168" y="525"/>
            <a:ext cx="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3" name="Line 82"/>
          <xdr:cNvSpPr>
            <a:spLocks/>
          </xdr:cNvSpPr>
        </xdr:nvSpPr>
        <xdr:spPr>
          <a:xfrm>
            <a:off x="323" y="633"/>
            <a:ext cx="4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4" name="Line 83"/>
          <xdr:cNvSpPr>
            <a:spLocks/>
          </xdr:cNvSpPr>
        </xdr:nvSpPr>
        <xdr:spPr>
          <a:xfrm>
            <a:off x="315" y="634"/>
            <a:ext cx="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5" name="Line 84"/>
          <xdr:cNvSpPr>
            <a:spLocks/>
          </xdr:cNvSpPr>
        </xdr:nvSpPr>
        <xdr:spPr>
          <a:xfrm flipV="1">
            <a:off x="321" y="636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6" name="Line 86"/>
          <xdr:cNvSpPr>
            <a:spLocks/>
          </xdr:cNvSpPr>
        </xdr:nvSpPr>
        <xdr:spPr>
          <a:xfrm>
            <a:off x="325" y="636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7" name="Line 87"/>
          <xdr:cNvSpPr>
            <a:spLocks/>
          </xdr:cNvSpPr>
        </xdr:nvSpPr>
        <xdr:spPr>
          <a:xfrm>
            <a:off x="325" y="647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8</xdr:row>
      <xdr:rowOff>19050</xdr:rowOff>
    </xdr:from>
    <xdr:to>
      <xdr:col>6</xdr:col>
      <xdr:colOff>419100</xdr:colOff>
      <xdr:row>19</xdr:row>
      <xdr:rowOff>38100</xdr:rowOff>
    </xdr:to>
    <xdr:grpSp>
      <xdr:nvGrpSpPr>
        <xdr:cNvPr id="39" name="Group 94"/>
        <xdr:cNvGrpSpPr>
          <a:grpSpLocks/>
        </xdr:cNvGrpSpPr>
      </xdr:nvGrpSpPr>
      <xdr:grpSpPr>
        <a:xfrm>
          <a:off x="466725" y="1752600"/>
          <a:ext cx="7620000" cy="1905000"/>
          <a:chOff x="43" y="184"/>
          <a:chExt cx="700" cy="200"/>
        </a:xfrm>
        <a:solidFill>
          <a:srgbClr val="FFFFFF"/>
        </a:solidFill>
      </xdr:grpSpPr>
      <xdr:sp>
        <xdr:nvSpPr>
          <xdr:cNvPr id="40" name="TextBox 3"/>
          <xdr:cNvSpPr txBox="1">
            <a:spLocks noChangeArrowheads="1"/>
          </xdr:cNvSpPr>
        </xdr:nvSpPr>
        <xdr:spPr>
          <a:xfrm>
            <a:off x="231" y="286"/>
            <a:ext cx="170" cy="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Noise source
On    T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hot</a:t>
            </a: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Off    T</a:t>
            </a:r>
            <a:r>
              <a:rPr lang="en-US" cap="none" sz="1200" b="0" i="0" u="none" baseline="0">
                <a:latin typeface="Arial Cyr"/>
                <a:ea typeface="Arial Cyr"/>
                <a:cs typeface="Arial Cyr"/>
              </a:rPr>
              <a:t>cold</a:t>
            </a:r>
          </a:p>
        </xdr:txBody>
      </xdr:sp>
      <xdr:sp>
        <xdr:nvSpPr>
          <xdr:cNvPr id="41" name="Line 4"/>
          <xdr:cNvSpPr>
            <a:spLocks/>
          </xdr:cNvSpPr>
        </xdr:nvSpPr>
        <xdr:spPr>
          <a:xfrm flipH="1">
            <a:off x="123" y="325"/>
            <a:ext cx="10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5"/>
          <xdr:cNvSpPr>
            <a:spLocks/>
          </xdr:cNvSpPr>
        </xdr:nvSpPr>
        <xdr:spPr>
          <a:xfrm flipH="1" flipV="1">
            <a:off x="94" y="301"/>
            <a:ext cx="29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3" name="Line 8"/>
          <xdr:cNvSpPr>
            <a:spLocks/>
          </xdr:cNvSpPr>
        </xdr:nvSpPr>
        <xdr:spPr>
          <a:xfrm>
            <a:off x="43" y="347"/>
            <a:ext cx="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4" name="Line 9"/>
          <xdr:cNvSpPr>
            <a:spLocks/>
          </xdr:cNvSpPr>
        </xdr:nvSpPr>
        <xdr:spPr>
          <a:xfrm flipV="1">
            <a:off x="63" y="327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5" name="Line 10"/>
          <xdr:cNvSpPr>
            <a:spLocks/>
          </xdr:cNvSpPr>
        </xdr:nvSpPr>
        <xdr:spPr>
          <a:xfrm>
            <a:off x="63" y="327"/>
            <a:ext cx="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6" name="Line 11"/>
          <xdr:cNvSpPr>
            <a:spLocks/>
          </xdr:cNvSpPr>
        </xdr:nvSpPr>
        <xdr:spPr>
          <a:xfrm>
            <a:off x="63" y="347"/>
            <a:ext cx="0" cy="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7" name="Line 12"/>
          <xdr:cNvSpPr>
            <a:spLocks/>
          </xdr:cNvSpPr>
        </xdr:nvSpPr>
        <xdr:spPr>
          <a:xfrm>
            <a:off x="47" y="377"/>
            <a:ext cx="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8" name="Line 13"/>
          <xdr:cNvSpPr>
            <a:spLocks/>
          </xdr:cNvSpPr>
        </xdr:nvSpPr>
        <xdr:spPr>
          <a:xfrm>
            <a:off x="339" y="363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9" name="Line 14"/>
          <xdr:cNvSpPr>
            <a:spLocks/>
          </xdr:cNvSpPr>
        </xdr:nvSpPr>
        <xdr:spPr>
          <a:xfrm>
            <a:off x="323" y="38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0" name="Line 15"/>
          <xdr:cNvSpPr>
            <a:spLocks/>
          </xdr:cNvSpPr>
        </xdr:nvSpPr>
        <xdr:spPr>
          <a:xfrm flipH="1">
            <a:off x="76" y="302"/>
            <a:ext cx="18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1" name="TextBox 16"/>
          <xdr:cNvSpPr txBox="1">
            <a:spLocks noChangeArrowheads="1"/>
          </xdr:cNvSpPr>
        </xdr:nvSpPr>
        <xdr:spPr>
          <a:xfrm>
            <a:off x="105" y="291"/>
            <a:ext cx="24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Off</a:t>
            </a:r>
          </a:p>
        </xdr:txBody>
      </xdr:sp>
      <xdr:sp>
        <xdr:nvSpPr>
          <xdr:cNvPr id="52" name="TextBox 17"/>
          <xdr:cNvSpPr txBox="1">
            <a:spLocks noChangeArrowheads="1"/>
          </xdr:cNvSpPr>
        </xdr:nvSpPr>
        <xdr:spPr>
          <a:xfrm>
            <a:off x="92" y="327"/>
            <a:ext cx="2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 Cyr"/>
                <a:ea typeface="Arial Cyr"/>
                <a:cs typeface="Arial Cyr"/>
              </a:rPr>
              <a:t>On</a:t>
            </a:r>
          </a:p>
        </xdr:txBody>
      </xdr:sp>
      <xdr:sp>
        <xdr:nvSpPr>
          <xdr:cNvPr id="53" name="TextBox 19"/>
          <xdr:cNvSpPr txBox="1">
            <a:spLocks noChangeArrowheads="1"/>
          </xdr:cNvSpPr>
        </xdr:nvSpPr>
        <xdr:spPr>
          <a:xfrm>
            <a:off x="451" y="289"/>
            <a:ext cx="77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 LNA</a:t>
            </a:r>
          </a:p>
        </xdr:txBody>
      </xdr:sp>
      <xdr:sp>
        <xdr:nvSpPr>
          <xdr:cNvPr id="54" name="TextBox 20"/>
          <xdr:cNvSpPr txBox="1">
            <a:spLocks noChangeArrowheads="1"/>
          </xdr:cNvSpPr>
        </xdr:nvSpPr>
        <xdr:spPr>
          <a:xfrm>
            <a:off x="580" y="289"/>
            <a:ext cx="66" cy="7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latin typeface="Arial Cyr"/>
                <a:ea typeface="Arial Cyr"/>
                <a:cs typeface="Arial Cyr"/>
              </a:rPr>
              <a:t>
 </a:t>
            </a:r>
          </a:p>
        </xdr:txBody>
      </xdr:sp>
      <xdr:sp>
        <xdr:nvSpPr>
          <xdr:cNvPr id="55" name="Line 22"/>
          <xdr:cNvSpPr>
            <a:spLocks/>
          </xdr:cNvSpPr>
        </xdr:nvSpPr>
        <xdr:spPr>
          <a:xfrm>
            <a:off x="528" y="321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6" name="Line 23"/>
          <xdr:cNvSpPr>
            <a:spLocks/>
          </xdr:cNvSpPr>
        </xdr:nvSpPr>
        <xdr:spPr>
          <a:xfrm>
            <a:off x="401" y="323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7" name="Line 24"/>
          <xdr:cNvSpPr>
            <a:spLocks/>
          </xdr:cNvSpPr>
        </xdr:nvSpPr>
        <xdr:spPr>
          <a:xfrm>
            <a:off x="590" y="308"/>
            <a:ext cx="0" cy="3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8" name="Line 25"/>
          <xdr:cNvSpPr>
            <a:spLocks/>
          </xdr:cNvSpPr>
        </xdr:nvSpPr>
        <xdr:spPr>
          <a:xfrm>
            <a:off x="590" y="308"/>
            <a:ext cx="42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9" name="Line 26"/>
          <xdr:cNvSpPr>
            <a:spLocks/>
          </xdr:cNvSpPr>
        </xdr:nvSpPr>
        <xdr:spPr>
          <a:xfrm flipV="1">
            <a:off x="590" y="325"/>
            <a:ext cx="42" cy="1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0" name="Oval 27"/>
          <xdr:cNvSpPr>
            <a:spLocks/>
          </xdr:cNvSpPr>
        </xdr:nvSpPr>
        <xdr:spPr>
          <a:xfrm>
            <a:off x="691" y="305"/>
            <a:ext cx="52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1" name="Line 28"/>
          <xdr:cNvSpPr>
            <a:spLocks/>
          </xdr:cNvSpPr>
        </xdr:nvSpPr>
        <xdr:spPr>
          <a:xfrm flipV="1">
            <a:off x="715" y="318"/>
            <a:ext cx="18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2" name="Line 29"/>
          <xdr:cNvSpPr>
            <a:spLocks/>
          </xdr:cNvSpPr>
        </xdr:nvSpPr>
        <xdr:spPr>
          <a:xfrm>
            <a:off x="697" y="318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3" name="Line 30"/>
          <xdr:cNvSpPr>
            <a:spLocks/>
          </xdr:cNvSpPr>
        </xdr:nvSpPr>
        <xdr:spPr>
          <a:xfrm>
            <a:off x="715" y="315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4" name="Line 31"/>
          <xdr:cNvSpPr>
            <a:spLocks/>
          </xdr:cNvSpPr>
        </xdr:nvSpPr>
        <xdr:spPr>
          <a:xfrm flipH="1">
            <a:off x="734" y="315"/>
            <a:ext cx="1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5" name="Line 32"/>
          <xdr:cNvSpPr>
            <a:spLocks/>
          </xdr:cNvSpPr>
        </xdr:nvSpPr>
        <xdr:spPr>
          <a:xfrm>
            <a:off x="646" y="322"/>
            <a:ext cx="4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6" name="Line 36"/>
          <xdr:cNvSpPr>
            <a:spLocks/>
          </xdr:cNvSpPr>
        </xdr:nvSpPr>
        <xdr:spPr>
          <a:xfrm>
            <a:off x="470" y="184"/>
            <a:ext cx="192" cy="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7" name="Line 37"/>
          <xdr:cNvSpPr>
            <a:spLocks/>
          </xdr:cNvSpPr>
        </xdr:nvSpPr>
        <xdr:spPr>
          <a:xfrm>
            <a:off x="663" y="240"/>
            <a:ext cx="52" cy="6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8" name="Line 90"/>
          <xdr:cNvSpPr>
            <a:spLocks/>
          </xdr:cNvSpPr>
        </xdr:nvSpPr>
        <xdr:spPr>
          <a:xfrm>
            <a:off x="53" y="381"/>
            <a:ext cx="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9" name="Line 91"/>
          <xdr:cNvSpPr>
            <a:spLocks/>
          </xdr:cNvSpPr>
        </xdr:nvSpPr>
        <xdr:spPr>
          <a:xfrm>
            <a:off x="60" y="384"/>
            <a:ext cx="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3"/>
  <sheetViews>
    <sheetView tabSelected="1" workbookViewId="0" topLeftCell="A1">
      <selection activeCell="E21" sqref="E21"/>
    </sheetView>
  </sheetViews>
  <sheetFormatPr defaultColWidth="9.00390625" defaultRowHeight="12.75"/>
  <cols>
    <col min="1" max="1" width="19.625" style="0" customWidth="1"/>
    <col min="2" max="2" width="13.875" style="0" customWidth="1"/>
    <col min="3" max="3" width="19.00390625" style="0" customWidth="1"/>
    <col min="4" max="4" width="15.00390625" style="0" customWidth="1"/>
    <col min="5" max="5" width="13.375" style="0" customWidth="1"/>
    <col min="6" max="6" width="19.75390625" style="0" customWidth="1"/>
    <col min="7" max="7" width="15.25390625" style="0" customWidth="1"/>
    <col min="11" max="11" width="3.00390625" style="0" customWidth="1"/>
  </cols>
  <sheetData>
    <row r="1" spans="1:11" ht="21" thickBot="1">
      <c r="A1" s="15" t="s">
        <v>12</v>
      </c>
      <c r="B1" s="2"/>
      <c r="C1" s="2"/>
      <c r="D1" s="2"/>
      <c r="E1" s="2"/>
      <c r="F1" s="14"/>
      <c r="G1" s="2"/>
      <c r="H1" s="2"/>
      <c r="I1" s="1"/>
      <c r="J1" s="1"/>
      <c r="K1" s="32"/>
    </row>
    <row r="2" spans="1:11" ht="21" thickBot="1">
      <c r="A2" s="2"/>
      <c r="B2" s="2"/>
      <c r="C2" s="2"/>
      <c r="D2" s="46" t="s">
        <v>2</v>
      </c>
      <c r="E2" s="2"/>
      <c r="F2" s="2"/>
      <c r="G2" s="14"/>
      <c r="H2" s="14"/>
      <c r="I2" s="1"/>
      <c r="J2" s="1"/>
      <c r="K2" s="32"/>
    </row>
    <row r="3" spans="1:11" ht="20.25">
      <c r="A3" s="14" t="s">
        <v>13</v>
      </c>
      <c r="B3" s="1"/>
      <c r="C3" s="1"/>
      <c r="D3" s="47">
        <f>C21</f>
        <v>3</v>
      </c>
      <c r="E3" s="2"/>
      <c r="F3" s="38" t="s">
        <v>10</v>
      </c>
      <c r="G3" s="22">
        <f>(POWER(10,D3/10)+1)*(C13+273.15)</f>
        <v>878.061147633127</v>
      </c>
      <c r="H3" s="39" t="s">
        <v>0</v>
      </c>
      <c r="I3" s="1"/>
      <c r="J3" s="1"/>
      <c r="K3" s="32"/>
    </row>
    <row r="4" spans="1:11" ht="12.75">
      <c r="A4" s="1"/>
      <c r="B4" s="1"/>
      <c r="C4" s="1"/>
      <c r="D4" s="48" t="s">
        <v>3</v>
      </c>
      <c r="E4" s="2"/>
      <c r="F4" s="40" t="s">
        <v>4</v>
      </c>
      <c r="G4" s="34">
        <f>C13+273.15</f>
        <v>293.15</v>
      </c>
      <c r="H4" s="41" t="s">
        <v>0</v>
      </c>
      <c r="I4" s="1"/>
      <c r="J4" s="1"/>
      <c r="K4" s="32"/>
    </row>
    <row r="5" spans="1:11" ht="15.75" thickBot="1">
      <c r="A5" s="1"/>
      <c r="B5" s="1"/>
      <c r="C5" s="1"/>
      <c r="D5" s="49">
        <f>G19</f>
        <v>2</v>
      </c>
      <c r="E5" s="2"/>
      <c r="F5" s="42" t="s">
        <v>11</v>
      </c>
      <c r="G5" s="23">
        <f>POWER(10,D5/10)</f>
        <v>1.5848931924611136</v>
      </c>
      <c r="H5" s="43"/>
      <c r="I5" s="1"/>
      <c r="J5" s="1"/>
      <c r="K5" s="32"/>
    </row>
    <row r="6" spans="1:11" ht="15">
      <c r="A6" s="1"/>
      <c r="B6" s="1"/>
      <c r="C6" s="1"/>
      <c r="D6" s="2"/>
      <c r="E6" s="2"/>
      <c r="F6" s="42" t="s">
        <v>9</v>
      </c>
      <c r="G6" s="24">
        <f>(G3-G5*G4)/(G5-1)</f>
        <v>706.8806982065186</v>
      </c>
      <c r="H6" s="41" t="s">
        <v>0</v>
      </c>
      <c r="I6" s="1"/>
      <c r="J6" s="1"/>
      <c r="K6" s="32"/>
    </row>
    <row r="7" spans="1:11" ht="15">
      <c r="A7" s="1"/>
      <c r="B7" s="1"/>
      <c r="C7" s="1"/>
      <c r="D7" s="5"/>
      <c r="E7" s="5"/>
      <c r="F7" s="42" t="s">
        <v>7</v>
      </c>
      <c r="G7" s="25">
        <f>1+(G6/(C13+273.15))</f>
        <v>3.4113276418438296</v>
      </c>
      <c r="H7" s="43"/>
      <c r="I7" s="1"/>
      <c r="J7" s="1"/>
      <c r="K7" s="32"/>
    </row>
    <row r="8" spans="1:11" ht="15.75" thickBot="1">
      <c r="A8" s="1"/>
      <c r="B8" s="1"/>
      <c r="C8" s="1"/>
      <c r="D8" s="3"/>
      <c r="E8" s="3"/>
      <c r="F8" s="44" t="s">
        <v>8</v>
      </c>
      <c r="G8" s="26">
        <f>(10*LOG(G7))</f>
        <v>5.329234333362482</v>
      </c>
      <c r="H8" s="45" t="s">
        <v>5</v>
      </c>
      <c r="I8" s="1"/>
      <c r="J8" s="1"/>
      <c r="K8" s="32"/>
    </row>
    <row r="9" spans="1:11" ht="12.75">
      <c r="A9" s="6"/>
      <c r="B9" s="6"/>
      <c r="C9" s="6"/>
      <c r="D9" s="6"/>
      <c r="E9" s="6"/>
      <c r="F9" s="6"/>
      <c r="G9" s="7"/>
      <c r="H9" s="2"/>
      <c r="I9" s="1"/>
      <c r="J9" s="1"/>
      <c r="K9" s="32"/>
    </row>
    <row r="10" spans="1:11" ht="12.75">
      <c r="A10" s="2"/>
      <c r="B10" s="1"/>
      <c r="C10" s="1"/>
      <c r="D10" s="1"/>
      <c r="E10" s="1"/>
      <c r="F10" s="1"/>
      <c r="G10" s="1"/>
      <c r="H10" s="2"/>
      <c r="I10" s="2"/>
      <c r="J10" s="2"/>
      <c r="K10" s="31"/>
    </row>
    <row r="11" spans="1:11" ht="18.75" thickBot="1">
      <c r="A11" s="2"/>
      <c r="B11" s="19"/>
      <c r="C11" s="13"/>
      <c r="D11" s="1"/>
      <c r="E11" s="1"/>
      <c r="F11" s="1"/>
      <c r="G11" s="1"/>
      <c r="H11" s="3"/>
      <c r="I11" s="2"/>
      <c r="J11" s="2"/>
      <c r="K11" s="31"/>
    </row>
    <row r="12" spans="1:11" ht="12.75">
      <c r="A12" s="2"/>
      <c r="B12" s="1"/>
      <c r="C12" s="27" t="s">
        <v>6</v>
      </c>
      <c r="D12" s="12"/>
      <c r="E12" s="12"/>
      <c r="F12" s="1"/>
      <c r="G12" s="2"/>
      <c r="H12" s="2"/>
      <c r="I12" s="2"/>
      <c r="J12" s="2"/>
      <c r="K12" s="33"/>
    </row>
    <row r="13" spans="1:11" ht="13.5" thickBot="1">
      <c r="A13" s="2"/>
      <c r="B13" s="2"/>
      <c r="C13" s="20">
        <v>20</v>
      </c>
      <c r="D13" s="1" t="s">
        <v>1</v>
      </c>
      <c r="E13" s="1"/>
      <c r="F13" s="2"/>
      <c r="G13" s="2"/>
      <c r="H13" s="2"/>
      <c r="I13" s="2"/>
      <c r="J13" s="2"/>
      <c r="K13" s="31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31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31"/>
    </row>
    <row r="16" spans="1:11" ht="12.75">
      <c r="A16" s="8"/>
      <c r="B16" s="2"/>
      <c r="C16" s="2"/>
      <c r="D16" s="8"/>
      <c r="E16" s="8"/>
      <c r="F16" s="8"/>
      <c r="G16" s="9"/>
      <c r="H16" s="2"/>
      <c r="I16" s="2"/>
      <c r="J16" s="2"/>
      <c r="K16" s="31"/>
    </row>
    <row r="17" spans="1:11" ht="13.5" thickBot="1">
      <c r="A17" s="2"/>
      <c r="B17" s="9"/>
      <c r="C17" s="2"/>
      <c r="D17" s="2"/>
      <c r="E17" s="2"/>
      <c r="F17" s="2"/>
      <c r="G17" s="2"/>
      <c r="H17" s="2"/>
      <c r="I17" s="2"/>
      <c r="J17" s="2"/>
      <c r="K17" s="31"/>
    </row>
    <row r="18" spans="1:11" ht="12.75">
      <c r="A18" s="1"/>
      <c r="B18" s="2"/>
      <c r="C18" s="1"/>
      <c r="D18" s="10"/>
      <c r="E18" s="10"/>
      <c r="F18" s="10"/>
      <c r="G18" s="16" t="s">
        <v>3</v>
      </c>
      <c r="H18" s="2"/>
      <c r="I18" s="2"/>
      <c r="J18" s="2"/>
      <c r="K18" s="31"/>
    </row>
    <row r="19" spans="1:11" ht="13.5" thickBot="1">
      <c r="A19" s="1"/>
      <c r="B19" s="1"/>
      <c r="C19" s="1"/>
      <c r="D19" s="2"/>
      <c r="E19" s="2"/>
      <c r="F19" s="2"/>
      <c r="G19" s="17">
        <v>2</v>
      </c>
      <c r="H19" s="2" t="s">
        <v>5</v>
      </c>
      <c r="I19" s="2"/>
      <c r="J19" s="2"/>
      <c r="K19" s="31"/>
    </row>
    <row r="20" spans="1:11" ht="12.75">
      <c r="A20" s="1"/>
      <c r="B20" s="1"/>
      <c r="C20" s="16" t="s">
        <v>2</v>
      </c>
      <c r="D20" s="4"/>
      <c r="E20" s="21" t="s">
        <v>14</v>
      </c>
      <c r="F20" s="4"/>
      <c r="G20" s="7"/>
      <c r="H20" s="2"/>
      <c r="I20" s="2"/>
      <c r="J20" s="2"/>
      <c r="K20" s="31"/>
    </row>
    <row r="21" spans="1:11" ht="13.5" thickBot="1">
      <c r="A21" s="1"/>
      <c r="B21" s="1"/>
      <c r="C21" s="18">
        <v>3</v>
      </c>
      <c r="D21" s="5"/>
      <c r="E21" s="36">
        <f>G8</f>
        <v>5.329234333362482</v>
      </c>
      <c r="F21" s="7" t="s">
        <v>5</v>
      </c>
      <c r="G21" s="9"/>
      <c r="H21" s="4"/>
      <c r="I21" s="2"/>
      <c r="J21" s="2"/>
      <c r="K21" s="31"/>
    </row>
    <row r="22" spans="1:11" ht="12.75">
      <c r="A22" s="1"/>
      <c r="B22" s="1"/>
      <c r="C22" s="1"/>
      <c r="D22" s="2"/>
      <c r="E22" s="2"/>
      <c r="F22" s="2"/>
      <c r="G22" s="2"/>
      <c r="H22" s="2"/>
      <c r="I22" s="2"/>
      <c r="J22" s="2"/>
      <c r="K22" s="31"/>
    </row>
    <row r="23" spans="1:11" ht="12.75">
      <c r="A23" s="1"/>
      <c r="B23" s="1"/>
      <c r="C23" s="1"/>
      <c r="D23" s="2"/>
      <c r="E23" s="2"/>
      <c r="F23" s="2"/>
      <c r="G23" s="2"/>
      <c r="H23" s="2"/>
      <c r="I23" s="2"/>
      <c r="J23" s="2"/>
      <c r="K23" s="31"/>
    </row>
    <row r="24" spans="1:11" ht="12.7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31"/>
    </row>
    <row r="26" spans="1:11" ht="12.75">
      <c r="A26" s="2"/>
      <c r="B26" s="2"/>
      <c r="C26" s="2"/>
      <c r="D26" s="11"/>
      <c r="E26" s="11"/>
      <c r="F26" s="11"/>
      <c r="G26" s="2"/>
      <c r="H26" s="2"/>
      <c r="I26" s="2"/>
      <c r="J26" s="2"/>
      <c r="K26" s="31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31"/>
    </row>
    <row r="28" spans="1:11" ht="13.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31"/>
    </row>
    <row r="29" spans="1:11" ht="12.75">
      <c r="A29" s="16" t="s">
        <v>16</v>
      </c>
      <c r="B29" s="2"/>
      <c r="C29" s="2"/>
      <c r="D29" s="2"/>
      <c r="E29" s="2"/>
      <c r="F29" s="2"/>
      <c r="G29" s="2"/>
      <c r="H29" s="2"/>
      <c r="I29" s="2"/>
      <c r="J29" s="2"/>
      <c r="K29" s="31"/>
    </row>
    <row r="30" spans="1:11" ht="13.5" thickBot="1">
      <c r="A30" s="28">
        <v>25</v>
      </c>
      <c r="B30" s="2"/>
      <c r="C30" s="2"/>
      <c r="D30" s="8"/>
      <c r="E30" s="8"/>
      <c r="F30" s="8"/>
      <c r="G30" s="9"/>
      <c r="H30" s="2"/>
      <c r="I30" s="2"/>
      <c r="J30" s="2"/>
      <c r="K30" s="31"/>
    </row>
    <row r="31" spans="1:11" ht="12.75">
      <c r="A31" s="2"/>
      <c r="B31" s="9"/>
      <c r="C31" s="2"/>
      <c r="D31" s="2"/>
      <c r="E31" s="2"/>
      <c r="F31" s="2"/>
      <c r="G31" s="2"/>
      <c r="H31" s="2"/>
      <c r="I31" s="2"/>
      <c r="J31" s="2"/>
      <c r="K31" s="31"/>
    </row>
    <row r="32" spans="1:11" ht="12.75">
      <c r="A32" s="1"/>
      <c r="B32" s="2"/>
      <c r="C32" s="1"/>
      <c r="D32" s="10"/>
      <c r="E32" s="10"/>
      <c r="F32" s="10"/>
      <c r="G32" s="9"/>
      <c r="H32" s="2"/>
      <c r="I32" s="2"/>
      <c r="J32" s="2"/>
      <c r="K32" s="31"/>
    </row>
    <row r="33" spans="1:11" ht="12.75">
      <c r="A33" s="1"/>
      <c r="B33" s="1"/>
      <c r="C33" s="1"/>
      <c r="D33" s="2"/>
      <c r="E33" s="2"/>
      <c r="F33" s="2"/>
      <c r="G33" s="2"/>
      <c r="H33" s="2"/>
      <c r="I33" s="2"/>
      <c r="J33" s="2"/>
      <c r="K33" s="31"/>
    </row>
    <row r="34" spans="1:11" ht="12.75">
      <c r="A34" s="1"/>
      <c r="B34" s="1"/>
      <c r="C34" s="1"/>
      <c r="D34" s="4"/>
      <c r="E34" s="4"/>
      <c r="F34" s="4">
        <v>4</v>
      </c>
      <c r="G34" s="7"/>
      <c r="H34" s="2"/>
      <c r="I34" s="2"/>
      <c r="J34" s="2"/>
      <c r="K34" s="31"/>
    </row>
    <row r="35" spans="1:11" ht="12.75">
      <c r="A35" s="1"/>
      <c r="B35" s="1"/>
      <c r="C35" s="1"/>
      <c r="D35" s="5"/>
      <c r="E35" s="5"/>
      <c r="F35" s="5"/>
      <c r="G35" s="9"/>
      <c r="H35" s="4"/>
      <c r="I35" s="2"/>
      <c r="J35" s="2"/>
      <c r="K35" s="31"/>
    </row>
    <row r="36" spans="1:11" ht="12.75">
      <c r="A36" s="1"/>
      <c r="B36" s="1"/>
      <c r="C36" s="1"/>
      <c r="D36" s="2"/>
      <c r="E36" s="2"/>
      <c r="F36" s="2"/>
      <c r="G36" s="2"/>
      <c r="H36" s="2"/>
      <c r="I36" s="2"/>
      <c r="J36" s="2"/>
      <c r="K36" s="31"/>
    </row>
    <row r="37" spans="1:11" ht="13.5" thickBot="1">
      <c r="A37" s="8"/>
      <c r="B37" s="2"/>
      <c r="C37" s="2"/>
      <c r="D37" s="8"/>
      <c r="E37" s="8"/>
      <c r="F37" s="8"/>
      <c r="G37" s="9"/>
      <c r="H37" s="2"/>
      <c r="I37" s="2"/>
      <c r="J37" s="2"/>
      <c r="K37" s="31"/>
    </row>
    <row r="38" spans="1:11" ht="13.5" thickBot="1">
      <c r="A38" s="2"/>
      <c r="B38" s="9"/>
      <c r="C38" s="2"/>
      <c r="D38" s="2"/>
      <c r="E38" s="2"/>
      <c r="F38" s="2"/>
      <c r="G38" s="16" t="s">
        <v>3</v>
      </c>
      <c r="H38" s="2"/>
      <c r="I38" s="2"/>
      <c r="J38" s="2"/>
      <c r="K38" s="31"/>
    </row>
    <row r="39" spans="1:11" ht="13.5" thickBot="1">
      <c r="A39" s="1"/>
      <c r="B39" s="16" t="s">
        <v>15</v>
      </c>
      <c r="C39" s="1"/>
      <c r="D39" s="10"/>
      <c r="E39" s="35" t="s">
        <v>14</v>
      </c>
      <c r="F39" s="4"/>
      <c r="G39" s="17">
        <v>4</v>
      </c>
      <c r="H39" s="2" t="s">
        <v>5</v>
      </c>
      <c r="I39" s="2"/>
      <c r="J39" s="2"/>
      <c r="K39" s="31"/>
    </row>
    <row r="40" spans="1:11" ht="13.5" thickBot="1">
      <c r="A40" s="1"/>
      <c r="B40" s="28">
        <v>293</v>
      </c>
      <c r="C40" s="1"/>
      <c r="D40" s="2"/>
      <c r="E40" s="37">
        <f>10*LOG(1+(E41/290))</f>
        <v>1.832816194598388</v>
      </c>
      <c r="F40" s="7" t="s">
        <v>5</v>
      </c>
      <c r="G40" s="2"/>
      <c r="H40" s="2"/>
      <c r="I40" s="2"/>
      <c r="J40" s="2"/>
      <c r="K40" s="31"/>
    </row>
    <row r="41" spans="1:11" ht="13.5" thickBot="1">
      <c r="A41" s="1"/>
      <c r="B41" s="1"/>
      <c r="C41" s="1"/>
      <c r="D41" s="4"/>
      <c r="E41" s="37">
        <f>(B40-A30*(POWER(10,G39/10)))/((POWER(10,G39/10))-1)</f>
        <v>152.26199165132311</v>
      </c>
      <c r="F41" s="4" t="s">
        <v>0</v>
      </c>
      <c r="G41" s="7"/>
      <c r="H41" s="2"/>
      <c r="I41" s="2"/>
      <c r="J41" s="2"/>
      <c r="K41" s="31"/>
    </row>
    <row r="42" spans="1:11" ht="12.75">
      <c r="A42" s="1"/>
      <c r="B42" s="1"/>
      <c r="C42" s="1"/>
      <c r="D42" s="5"/>
      <c r="E42" s="5"/>
      <c r="F42" s="29"/>
      <c r="G42" s="30"/>
      <c r="H42" s="4"/>
      <c r="I42" s="2"/>
      <c r="J42" s="2"/>
      <c r="K42" s="31"/>
    </row>
    <row r="43" spans="1:11" ht="12.75">
      <c r="A43" s="32"/>
      <c r="B43" s="32"/>
      <c r="C43" s="32"/>
      <c r="D43" s="31"/>
      <c r="E43" s="31"/>
      <c r="F43" s="32"/>
      <c r="G43" s="32"/>
      <c r="H43" s="31"/>
      <c r="I43" s="31"/>
      <c r="J43" s="31"/>
      <c r="K43" s="31"/>
    </row>
  </sheetData>
  <sheetProtection password="C76B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Ivan</cp:lastModifiedBy>
  <dcterms:created xsi:type="dcterms:W3CDTF">2005-06-30T06:25:17Z</dcterms:created>
  <dcterms:modified xsi:type="dcterms:W3CDTF">2011-06-08T06:20:27Z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